
<file path=[Content_Types].xml><?xml version="1.0" encoding="utf-8"?>
<Types xmlns="http://schemas.openxmlformats.org/package/2006/content-type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C:\Users\samsp\Downloads\"/>
    </mc:Choice>
  </mc:AlternateContent>
  <xr:revisionPtr revIDLastSave="0" documentId="13_ncr:1_{67456867-AA83-4C73-8F89-12A83AEE19DE}" xr6:coauthVersionLast="47" xr6:coauthVersionMax="47" xr10:uidLastSave="{00000000-0000-0000-0000-000000000000}"/>
  <bookViews>
    <workbookView xWindow="-108" yWindow="-108" windowWidth="23256" windowHeight="12456" xr2:uid="{00000000-000D-0000-FFFF-FFFF00000000}"/>
  </bookViews>
  <sheets>
    <sheet name="Assessment" sheetId="2"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8" i="2" l="1"/>
  <c r="B38" i="2"/>
  <c r="B21" i="2"/>
  <c r="B50" i="2"/>
  <c r="B37" i="2"/>
  <c r="B36" i="2"/>
  <c r="B35" i="2"/>
  <c r="B34" i="2"/>
  <c r="B33" i="2"/>
  <c r="B32" i="2"/>
  <c r="B31" i="2"/>
  <c r="B30" i="2"/>
  <c r="B15" i="2"/>
  <c r="B24" i="2" s="1"/>
  <c r="B39" i="2" l="1"/>
  <c r="B43" i="2" l="1"/>
  <c r="B42" i="2"/>
  <c r="B47" i="2" s="1"/>
  <c r="B46" i="2" l="1"/>
  <c r="B48" i="2" s="1"/>
  <c r="B51" i="2" s="1"/>
  <c r="B52"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Sam Spalding</author>
  </authors>
  <commentList>
    <comment ref="A42" authorId="0" shapeId="0" xr:uid="{5E95F2F0-F3F2-4FA2-B7B1-C988918D4BAB}">
      <text>
        <r>
          <rPr>
            <b/>
            <sz val="9"/>
            <color indexed="81"/>
            <rFont val="Tahoma"/>
            <family val="2"/>
          </rPr>
          <t>This is how much you will be taxed on (if positive) or receive as a tax deduction (if negative).</t>
        </r>
      </text>
    </comment>
    <comment ref="A43" authorId="0" shapeId="0" xr:uid="{A845751F-11FB-4E10-9EEB-EC9B6FE777EF}">
      <text>
        <r>
          <rPr>
            <b/>
            <sz val="9"/>
            <color indexed="81"/>
            <rFont val="Tahoma"/>
            <family val="2"/>
          </rPr>
          <t>This is how much cash you will receive or be out of pocket after paying all expenses for the property, including the mortgage repayments.</t>
        </r>
      </text>
    </comment>
    <comment ref="A48" authorId="0" shapeId="0" xr:uid="{C2702478-D1BD-40A6-AAE3-3288EF4E4B7D}">
      <text>
        <r>
          <rPr>
            <b/>
            <sz val="9"/>
            <color indexed="81"/>
            <rFont val="Tahoma"/>
            <family val="2"/>
          </rPr>
          <t>This is how much cash you will receive or be out of pocket after paying all expenses for the property, including the mortgage repayments.</t>
        </r>
      </text>
    </comment>
    <comment ref="A50" authorId="0" shapeId="0" xr:uid="{B5AB26AE-8291-4608-8944-7DD4F02E293E}">
      <text>
        <r>
          <rPr>
            <b/>
            <sz val="9"/>
            <color indexed="81"/>
            <rFont val="Tahoma"/>
            <family val="2"/>
          </rPr>
          <t>This is how much the property is expected to grow in value each year.</t>
        </r>
      </text>
    </comment>
    <comment ref="A51" authorId="0" shapeId="0" xr:uid="{B564D82E-BAB5-4D1B-A6B3-53DEC86E1368}">
      <text>
        <r>
          <rPr>
            <b/>
            <sz val="9"/>
            <color indexed="81"/>
            <rFont val="Tahoma"/>
            <family val="2"/>
          </rPr>
          <t>This is how much the property is expected to add to your personal wealth each year.</t>
        </r>
      </text>
    </comment>
    <comment ref="A52" authorId="0" shapeId="0" xr:uid="{D080CD6A-7900-4EFF-A303-6B7033EC4936}">
      <text>
        <r>
          <rPr>
            <b/>
            <sz val="9"/>
            <color indexed="81"/>
            <rFont val="Tahoma"/>
            <family val="2"/>
          </rPr>
          <t>This is the amount of years it will take for this property to start adding to your personal wealth</t>
        </r>
      </text>
    </comment>
  </commentList>
</comments>
</file>

<file path=xl/sharedStrings.xml><?xml version="1.0" encoding="utf-8"?>
<sst xmlns="http://schemas.openxmlformats.org/spreadsheetml/2006/main" count="58" uniqueCount="54">
  <si>
    <t>Purchase Price</t>
  </si>
  <si>
    <t>Stamp Duty</t>
  </si>
  <si>
    <t>Legal Fees</t>
  </si>
  <si>
    <t>Renovation/Setup Costs</t>
  </si>
  <si>
    <t>Total Upfront Costs</t>
  </si>
  <si>
    <t>Interest Rate (%)</t>
  </si>
  <si>
    <t>Loan Term (Years)</t>
  </si>
  <si>
    <t>Annual Loan Repayments</t>
  </si>
  <si>
    <t>Fortnightly</t>
  </si>
  <si>
    <t>Monthly</t>
  </si>
  <si>
    <t>Quarterly</t>
  </si>
  <si>
    <t>6 Monthly</t>
  </si>
  <si>
    <t>Annual</t>
  </si>
  <si>
    <t>Property Management Fees</t>
  </si>
  <si>
    <t>Council Rates</t>
  </si>
  <si>
    <t>Water Charges</t>
  </si>
  <si>
    <t>Insurance</t>
  </si>
  <si>
    <t>Maintenance</t>
  </si>
  <si>
    <t>Land Tax</t>
  </si>
  <si>
    <t>Body Corporate Fees</t>
  </si>
  <si>
    <t>Other Costs</t>
  </si>
  <si>
    <t>Interest on Mortgage</t>
  </si>
  <si>
    <t>Total Expenses</t>
  </si>
  <si>
    <t>Tax Effect of Investment</t>
  </si>
  <si>
    <t>Personal Marginal Tax Rate (%)</t>
  </si>
  <si>
    <t>Tax on Net Rental Income</t>
  </si>
  <si>
    <t>Negative Gear Benefit</t>
  </si>
  <si>
    <t>here.</t>
  </si>
  <si>
    <t>This spreadsheet is designed to help you evaluate whether an investment property is financially worthwhile. It’s ideal for first-time investors and experienced property owners alike.</t>
  </si>
  <si>
    <t>* Enter your personal marginal tax rate here. View ATO tax rates</t>
  </si>
  <si>
    <t>Years before property starts building wealth</t>
  </si>
  <si>
    <t>Amount ($)</t>
  </si>
  <si>
    <t>Loan Amount ($)</t>
  </si>
  <si>
    <t>Gross Rental Income per year</t>
  </si>
  <si>
    <t>Taxable Rental Net Income/(Loss) ($)</t>
  </si>
  <si>
    <t>Annual Cash Surplus/(Deficit) before tax ($)</t>
  </si>
  <si>
    <t>Annual Cash Surplus/(Deficit) after tax ($)</t>
  </si>
  <si>
    <t xml:space="preserve">Instructions: </t>
  </si>
  <si>
    <t>PROPERTY DETAILS</t>
  </si>
  <si>
    <t>LOAN DETAILS</t>
  </si>
  <si>
    <t>RENTAL INCOME</t>
  </si>
  <si>
    <t>RENTAL EXPENSES (DEDUCTIBLE)</t>
  </si>
  <si>
    <t>INVESTMENT SUMMARY</t>
  </si>
  <si>
    <t>Annual Growth ($)</t>
  </si>
  <si>
    <t>Annual Growth (%)</t>
  </si>
  <si>
    <t>Property Wealth Contribution per year ($)</t>
  </si>
  <si>
    <t>Weekly</t>
  </si>
  <si>
    <t>Enter details in the red speckled boxes, the grey boxes calculate automatically. Pay particular attention to the 'Annual Cash Surplus/(Deficit) after tax' and 'Years before property starts building wealth' metrics in the Investment Summary section below.</t>
  </si>
  <si>
    <t>Investment Property Assessment Tool</t>
  </si>
  <si>
    <t>* Enter the property's growth % estimate per year. Refer to page 5 of this article for historic housing growth rates for Australian states</t>
  </si>
  <si>
    <t>DISCLAIMER: The Investment Property Assessment Tool provided is for general information and illustrative purposes only. It does not constitute financial, tax, or investment advice, and should not be relied upon as a substitute for professional advice tailored to your individual circumstances. While we have made every effort to ensure the accuracy of the information and calculations within the tool, we do not guarantee its completeness, accuracy, or applicability to your specific situation. Assumptions used in the tool may not reflect current or future market conditions, interest rates, tax laws, or other relevant factors. Before making any investment or financial decisions, we recommend you seek advice directly from a qualified accountant, tax advisor, or financial planner. We accept no liability for any loss or damage arising from the use of this tool or reliance on its results.</t>
  </si>
  <si>
    <t>If you have any questions, send us an email at admin@spaldingadvisory.com.au or call us, 0405 867 631.</t>
  </si>
  <si>
    <t>Cash required for purchase</t>
  </si>
  <si>
    <t>CASH REQUIREMENT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</si>
</sst>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_-;\-* #,##0_-;_-* &quot;-&quot;??_-;_-@_-"/>
  </numFmts>
  <fonts count="10" x14ac:knownFonts="1">
    <font>
      <sz val="11"/>
      <color theme="1"/>
      <name val="Calibri"/>
      <family val="2"/>
      <scheme val="minor"/>
    </font>
    <font>
      <sz val="11"/>
      <color theme="1"/>
      <name val="Calibri"/>
      <family val="2"/>
      <scheme val="minor"/>
    </font>
    <font>
      <b/>
      <sz val="9"/>
      <color indexed="81"/>
      <name val="Tahoma"/>
      <family val="2"/>
    </font>
    <font>
      <u/>
      <sz val="11"/>
      <color theme="10"/>
      <name val="Calibri"/>
      <family val="2"/>
      <scheme val="minor"/>
    </font>
    <font>
      <sz val="11"/>
      <color theme="1"/>
      <name val="Montserrat"/>
    </font>
    <font>
      <b/>
      <sz val="11"/>
      <color theme="1"/>
      <name val="Montserrat"/>
    </font>
    <font>
      <u/>
      <sz val="11"/>
      <color theme="10"/>
      <name val="Montserrat"/>
    </font>
    <font>
      <b/>
      <sz val="18"/>
      <color theme="1"/>
      <name val="Montserrat"/>
    </font>
    <font>
      <b/>
      <sz val="11"/>
      <color theme="0"/>
      <name val="Montserrat"/>
    </font>
    <font>
      <sz val="8"/>
      <color theme="1"/>
      <name val="Montserrat"/>
    </font>
  </fonts>
  <fills count="5">
    <fill>
      <patternFill patternType="none"/>
    </fill>
    <fill>
      <patternFill patternType="gray125"/>
    </fill>
    <fill>
      <patternFill patternType="solid">
        <fgColor theme="0" tint="-0.14999847407452621"/>
        <bgColor indexed="64"/>
      </patternFill>
    </fill>
    <fill>
      <patternFill patternType="gray0625">
        <fgColor theme="5"/>
      </patternFill>
    </fill>
    <fill>
      <patternFill patternType="solid">
        <fgColor theme="1"/>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indexed="64"/>
      </left>
      <right/>
      <top/>
      <bottom/>
      <diagonal/>
    </border>
    <border>
      <left style="thin">
        <color indexed="64"/>
      </left>
      <right/>
      <top/>
      <bottom style="thin">
        <color indexed="64"/>
      </bottom>
      <diagonal/>
    </border>
    <border>
      <left style="thin">
        <color auto="1"/>
      </left>
      <right/>
      <top style="thin">
        <color auto="1"/>
      </top>
      <bottom style="thin">
        <color auto="1"/>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indexed="64"/>
      </left>
      <right style="thin">
        <color indexed="64"/>
      </right>
      <top style="thin">
        <color indexed="64"/>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3" fillId="0" borderId="0" applyNumberFormat="0" applyFill="0" applyBorder="0" applyAlignment="0" applyProtection="0"/>
  </cellStyleXfs>
  <cellXfs count="32">
    <xf numFmtId="0" fontId="0" fillId="0" borderId="0" xfId="0"/>
    <xf numFmtId="164" fontId="4" fillId="2" borderId="1" xfId="1" applyNumberFormat="1" applyFont="1" applyFill="1" applyBorder="1" applyProtection="1"/>
    <xf numFmtId="164" fontId="4" fillId="3" borderId="1" xfId="1" applyNumberFormat="1" applyFont="1" applyFill="1" applyBorder="1" applyProtection="1">
      <protection locked="0"/>
    </xf>
    <xf numFmtId="9" fontId="4" fillId="3" borderId="1" xfId="2" applyFont="1" applyFill="1" applyBorder="1" applyProtection="1">
      <protection locked="0"/>
    </xf>
    <xf numFmtId="0" fontId="4" fillId="3" borderId="1" xfId="0" applyFont="1" applyFill="1" applyBorder="1" applyProtection="1">
      <protection locked="0"/>
    </xf>
    <xf numFmtId="164" fontId="4" fillId="3" borderId="6" xfId="1" applyNumberFormat="1" applyFont="1" applyFill="1" applyBorder="1" applyProtection="1">
      <protection locked="0"/>
    </xf>
    <xf numFmtId="9" fontId="4" fillId="3" borderId="5" xfId="2" applyFont="1" applyFill="1" applyBorder="1" applyProtection="1">
      <protection locked="0"/>
    </xf>
    <xf numFmtId="164" fontId="4" fillId="2" borderId="5" xfId="1" applyNumberFormat="1" applyFont="1" applyFill="1" applyBorder="1" applyProtection="1"/>
    <xf numFmtId="164" fontId="5" fillId="2" borderId="5" xfId="2" applyNumberFormat="1" applyFont="1" applyFill="1" applyBorder="1" applyProtection="1"/>
    <xf numFmtId="0" fontId="6" fillId="0" borderId="0" xfId="3" applyFont="1" applyProtection="1"/>
    <xf numFmtId="164" fontId="4" fillId="2" borderId="9" xfId="1" applyNumberFormat="1" applyFont="1" applyFill="1" applyBorder="1" applyProtection="1"/>
    <xf numFmtId="164" fontId="4" fillId="2" borderId="6" xfId="1" applyNumberFormat="1" applyFont="1" applyFill="1" applyBorder="1" applyProtection="1"/>
    <xf numFmtId="0" fontId="7" fillId="0" borderId="0" xfId="0" applyFont="1"/>
    <xf numFmtId="0" fontId="4" fillId="0" borderId="0" xfId="0" applyFont="1"/>
    <xf numFmtId="0" fontId="4" fillId="0" borderId="0" xfId="0" applyFont="1" applyAlignment="1">
      <alignment horizontal="left" wrapText="1"/>
    </xf>
    <xf numFmtId="0" fontId="5" fillId="0" borderId="0" xfId="0" applyFont="1" applyAlignment="1">
      <alignment horizontal="left" wrapText="1"/>
    </xf>
    <xf numFmtId="164" fontId="4" fillId="2" borderId="5" xfId="0" applyNumberFormat="1" applyFont="1" applyFill="1" applyBorder="1"/>
    <xf numFmtId="164" fontId="5" fillId="2" borderId="6" xfId="0" applyNumberFormat="1" applyFont="1" applyFill="1" applyBorder="1"/>
    <xf numFmtId="0" fontId="8" fillId="4" borderId="4" xfId="0" applyFont="1" applyFill="1" applyBorder="1" applyAlignment="1">
      <alignment horizontal="center" vertical="top"/>
    </xf>
    <xf numFmtId="0" fontId="8" fillId="4" borderId="1" xfId="0" applyFont="1" applyFill="1" applyBorder="1" applyAlignment="1">
      <alignment horizontal="center" vertical="top"/>
    </xf>
    <xf numFmtId="0" fontId="4" fillId="0" borderId="2" xfId="0" applyFont="1" applyBorder="1"/>
    <xf numFmtId="0" fontId="4" fillId="0" borderId="3" xfId="0" applyFont="1" applyBorder="1"/>
    <xf numFmtId="0" fontId="8" fillId="4" borderId="8" xfId="0" applyFont="1" applyFill="1" applyBorder="1" applyAlignment="1">
      <alignment horizontal="center" vertical="top"/>
    </xf>
    <xf numFmtId="0" fontId="8" fillId="4" borderId="7" xfId="0" applyFont="1" applyFill="1" applyBorder="1" applyAlignment="1">
      <alignment horizontal="center" vertical="top"/>
    </xf>
    <xf numFmtId="0" fontId="5" fillId="0" borderId="0" xfId="0" applyFont="1"/>
    <xf numFmtId="0" fontId="5" fillId="0" borderId="2" xfId="0" applyFont="1" applyBorder="1"/>
    <xf numFmtId="0" fontId="4" fillId="0" borderId="5" xfId="0" applyFont="1" applyBorder="1"/>
    <xf numFmtId="0" fontId="5" fillId="0" borderId="3" xfId="0" applyFont="1" applyBorder="1" applyAlignment="1">
      <alignment horizontal="left" wrapText="1"/>
    </xf>
    <xf numFmtId="0" fontId="9" fillId="0" borderId="0" xfId="0" applyFont="1" applyAlignment="1">
      <alignment wrapText="1"/>
    </xf>
    <xf numFmtId="164" fontId="4" fillId="0" borderId="0" xfId="1" applyNumberFormat="1" applyFont="1" applyFill="1" applyBorder="1" applyProtection="1"/>
    <xf numFmtId="0" fontId="4" fillId="0" borderId="0" xfId="0" applyFont="1" applyAlignment="1">
      <alignment horizontal="left" wrapText="1"/>
    </xf>
    <xf numFmtId="0" fontId="9" fillId="0" borderId="0" xfId="0" applyFont="1" applyAlignment="1">
      <alignment horizontal="left" wrapText="1"/>
    </xf>
  </cellXfs>
  <cellStyles count="4">
    <cellStyle name="Comma" xfId="1" builtinId="3"/>
    <cellStyle name="Hyperlink" xfId="3" builtinId="8"/>
    <cellStyle name="Normal" xfId="0" builtinId="0"/>
    <cellStyle name="Percent"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529590</xdr:colOff>
      <xdr:row>0</xdr:row>
      <xdr:rowOff>152400</xdr:rowOff>
    </xdr:from>
    <xdr:to>
      <xdr:col>3</xdr:col>
      <xdr:colOff>474345</xdr:colOff>
      <xdr:row>2</xdr:row>
      <xdr:rowOff>31115</xdr:rowOff>
    </xdr:to>
    <xdr:pic>
      <xdr:nvPicPr>
        <xdr:cNvPr id="2" name="Picture 1">
          <a:extLst>
            <a:ext uri="{FF2B5EF4-FFF2-40B4-BE49-F238E27FC236}">
              <a16:creationId xmlns:a16="http://schemas.microsoft.com/office/drawing/2014/main" id="{A7295E19-1A9E-4797-B3D6-0E4A7187FA1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825365" y="152400"/>
          <a:ext cx="887730" cy="43434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www.aussie.com.au/content/dam/aussie/documents/home-loans/aussie_25_years_report.pdf" TargetMode="External"/><Relationship Id="rId1" Type="http://schemas.openxmlformats.org/officeDocument/2006/relationships/hyperlink" Target="https://www.ato.gov.au/tax-rates-and-codes/tax-rates-australian-residents"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988600-0848-4CD7-A87F-4280D509BC83}">
  <dimension ref="A2:O60"/>
  <sheetViews>
    <sheetView showGridLines="0" tabSelected="1" workbookViewId="0">
      <selection activeCell="C12" sqref="C12"/>
    </sheetView>
  </sheetViews>
  <sheetFormatPr defaultColWidth="8.88671875" defaultRowHeight="16.8" x14ac:dyDescent="0.4"/>
  <cols>
    <col min="1" max="1" width="49" style="13" customWidth="1"/>
    <col min="2" max="2" width="15.6640625" style="13" bestFit="1" customWidth="1"/>
    <col min="3" max="7" width="13.6640625" style="13" customWidth="1"/>
    <col min="8" max="8" width="13.44140625" style="13" customWidth="1"/>
    <col min="9" max="13" width="8.88671875" style="13"/>
    <col min="14" max="14" width="13" style="13" customWidth="1"/>
    <col min="15" max="16384" width="8.88671875" style="13"/>
  </cols>
  <sheetData>
    <row r="2" spans="1:7" ht="27" x14ac:dyDescent="0.6">
      <c r="A2" s="12" t="s">
        <v>48</v>
      </c>
    </row>
    <row r="3" spans="1:7" ht="9.6" customHeight="1" x14ac:dyDescent="0.6">
      <c r="A3" s="12"/>
    </row>
    <row r="4" spans="1:7" ht="16.8" customHeight="1" x14ac:dyDescent="0.4">
      <c r="A4" s="30" t="s">
        <v>28</v>
      </c>
      <c r="B4" s="30"/>
      <c r="C4" s="30"/>
      <c r="D4" s="30"/>
      <c r="E4" s="30"/>
      <c r="F4" s="30"/>
      <c r="G4" s="30"/>
    </row>
    <row r="5" spans="1:7" x14ac:dyDescent="0.4">
      <c r="A5" s="30"/>
      <c r="B5" s="30"/>
      <c r="C5" s="30"/>
      <c r="D5" s="30"/>
      <c r="E5" s="30"/>
      <c r="F5" s="30"/>
      <c r="G5" s="30"/>
    </row>
    <row r="6" spans="1:7" ht="10.199999999999999" customHeight="1" x14ac:dyDescent="0.4">
      <c r="A6" s="14"/>
      <c r="B6" s="14"/>
      <c r="C6" s="14"/>
      <c r="D6" s="14"/>
      <c r="E6" s="14"/>
      <c r="F6" s="14"/>
      <c r="G6" s="14"/>
    </row>
    <row r="7" spans="1:7" x14ac:dyDescent="0.4">
      <c r="A7" s="15" t="s">
        <v>37</v>
      </c>
      <c r="B7" s="14"/>
      <c r="C7" s="14"/>
      <c r="D7" s="14"/>
      <c r="E7" s="14"/>
      <c r="F7" s="14"/>
      <c r="G7" s="14"/>
    </row>
    <row r="8" spans="1:7" ht="37.799999999999997" customHeight="1" x14ac:dyDescent="0.4">
      <c r="A8" s="30" t="s">
        <v>47</v>
      </c>
      <c r="B8" s="30"/>
      <c r="C8" s="30"/>
      <c r="D8" s="30"/>
      <c r="E8" s="30"/>
      <c r="F8" s="30"/>
      <c r="G8" s="30"/>
    </row>
    <row r="10" spans="1:7" x14ac:dyDescent="0.4">
      <c r="A10" s="18" t="s">
        <v>38</v>
      </c>
      <c r="B10" s="19" t="s">
        <v>31</v>
      </c>
    </row>
    <row r="11" spans="1:7" x14ac:dyDescent="0.4">
      <c r="A11" s="20" t="s">
        <v>0</v>
      </c>
      <c r="B11" s="2"/>
    </row>
    <row r="12" spans="1:7" x14ac:dyDescent="0.4">
      <c r="A12" s="20" t="s">
        <v>1</v>
      </c>
      <c r="B12" s="2"/>
    </row>
    <row r="13" spans="1:7" x14ac:dyDescent="0.4">
      <c r="A13" s="20" t="s">
        <v>2</v>
      </c>
      <c r="B13" s="2"/>
    </row>
    <row r="14" spans="1:7" x14ac:dyDescent="0.4">
      <c r="A14" s="20" t="s">
        <v>3</v>
      </c>
      <c r="B14" s="2"/>
    </row>
    <row r="15" spans="1:7" x14ac:dyDescent="0.4">
      <c r="A15" s="21" t="s">
        <v>4</v>
      </c>
      <c r="B15" s="1">
        <f>SUM(B11:B14)</f>
        <v>0</v>
      </c>
    </row>
    <row r="17" spans="1:8" x14ac:dyDescent="0.4">
      <c r="A17" s="18" t="s">
        <v>39</v>
      </c>
      <c r="B17" s="19"/>
    </row>
    <row r="18" spans="1:8" x14ac:dyDescent="0.4">
      <c r="A18" s="20" t="s">
        <v>32</v>
      </c>
      <c r="B18" s="2"/>
    </row>
    <row r="19" spans="1:8" x14ac:dyDescent="0.4">
      <c r="A19" s="20" t="s">
        <v>5</v>
      </c>
      <c r="B19" s="3"/>
    </row>
    <row r="20" spans="1:8" x14ac:dyDescent="0.4">
      <c r="A20" s="20" t="s">
        <v>6</v>
      </c>
      <c r="B20" s="4">
        <v>30</v>
      </c>
    </row>
    <row r="21" spans="1:8" x14ac:dyDescent="0.4">
      <c r="A21" s="21" t="s">
        <v>7</v>
      </c>
      <c r="B21" s="1">
        <f>PMT(B19/12,B20*12,-B18)*12</f>
        <v>0</v>
      </c>
    </row>
    <row r="22" spans="1:8" x14ac:dyDescent="0.4">
      <c r="B22" s="29"/>
    </row>
    <row r="23" spans="1:8" x14ac:dyDescent="0.4">
      <c r="A23" s="18" t="s">
        <v>53</v>
      </c>
      <c r="B23" s="19" t="s">
        <v>31</v>
      </c>
    </row>
    <row r="24" spans="1:8" x14ac:dyDescent="0.4">
      <c r="A24" s="21" t="s">
        <v>52</v>
      </c>
      <c r="B24" s="11">
        <f>IF(B15&gt;B18,B15-B18,0)</f>
        <v>0</v>
      </c>
    </row>
    <row r="26" spans="1:8" x14ac:dyDescent="0.4">
      <c r="A26" s="18" t="s">
        <v>40</v>
      </c>
      <c r="B26" s="19" t="s">
        <v>31</v>
      </c>
    </row>
    <row r="27" spans="1:8" x14ac:dyDescent="0.4">
      <c r="A27" s="21" t="s">
        <v>33</v>
      </c>
      <c r="B27" s="5"/>
    </row>
    <row r="29" spans="1:8" x14ac:dyDescent="0.4">
      <c r="A29" s="19" t="s">
        <v>41</v>
      </c>
      <c r="B29" s="18" t="s">
        <v>31</v>
      </c>
      <c r="C29" s="18" t="s">
        <v>46</v>
      </c>
      <c r="D29" s="18" t="s">
        <v>8</v>
      </c>
      <c r="E29" s="19" t="s">
        <v>9</v>
      </c>
      <c r="F29" s="22" t="s">
        <v>10</v>
      </c>
      <c r="G29" s="19" t="s">
        <v>11</v>
      </c>
      <c r="H29" s="23" t="s">
        <v>12</v>
      </c>
    </row>
    <row r="30" spans="1:8" x14ac:dyDescent="0.4">
      <c r="A30" s="20" t="s">
        <v>13</v>
      </c>
      <c r="B30" s="10">
        <f>(C30*52)+(D30*26)+(E30*12)+(F30*4)+(G30*2)+H30</f>
        <v>0</v>
      </c>
      <c r="C30" s="2"/>
      <c r="D30" s="2"/>
      <c r="E30" s="2"/>
      <c r="F30" s="2"/>
      <c r="G30" s="2"/>
      <c r="H30" s="2"/>
    </row>
    <row r="31" spans="1:8" x14ac:dyDescent="0.4">
      <c r="A31" s="20" t="s">
        <v>14</v>
      </c>
      <c r="B31" s="10">
        <f t="shared" ref="B31:B38" si="0">(C31*52)+(D31*26)+(E31*12)+(F31*4)+(G31*2)+H31</f>
        <v>0</v>
      </c>
      <c r="C31" s="2"/>
      <c r="D31" s="2"/>
      <c r="E31" s="2"/>
      <c r="F31" s="2"/>
      <c r="G31" s="2"/>
      <c r="H31" s="2"/>
    </row>
    <row r="32" spans="1:8" x14ac:dyDescent="0.4">
      <c r="A32" s="20" t="s">
        <v>15</v>
      </c>
      <c r="B32" s="10">
        <f t="shared" si="0"/>
        <v>0</v>
      </c>
      <c r="C32" s="2"/>
      <c r="D32" s="2"/>
      <c r="E32" s="2"/>
      <c r="F32" s="2"/>
      <c r="G32" s="2"/>
      <c r="H32" s="2"/>
    </row>
    <row r="33" spans="1:8" x14ac:dyDescent="0.4">
      <c r="A33" s="20" t="s">
        <v>16</v>
      </c>
      <c r="B33" s="10">
        <f t="shared" si="0"/>
        <v>0</v>
      </c>
      <c r="C33" s="2"/>
      <c r="D33" s="2"/>
      <c r="E33" s="2"/>
      <c r="F33" s="2"/>
      <c r="G33" s="2"/>
      <c r="H33" s="2"/>
    </row>
    <row r="34" spans="1:8" x14ac:dyDescent="0.4">
      <c r="A34" s="20" t="s">
        <v>17</v>
      </c>
      <c r="B34" s="10">
        <f t="shared" si="0"/>
        <v>0</v>
      </c>
      <c r="C34" s="2"/>
      <c r="D34" s="2"/>
      <c r="E34" s="2"/>
      <c r="F34" s="2"/>
      <c r="G34" s="2"/>
      <c r="H34" s="2"/>
    </row>
    <row r="35" spans="1:8" x14ac:dyDescent="0.4">
      <c r="A35" s="20" t="s">
        <v>18</v>
      </c>
      <c r="B35" s="10">
        <f t="shared" si="0"/>
        <v>0</v>
      </c>
      <c r="C35" s="2"/>
      <c r="D35" s="2"/>
      <c r="E35" s="2"/>
      <c r="F35" s="2"/>
      <c r="G35" s="2"/>
      <c r="H35" s="2"/>
    </row>
    <row r="36" spans="1:8" x14ac:dyDescent="0.4">
      <c r="A36" s="20" t="s">
        <v>19</v>
      </c>
      <c r="B36" s="10">
        <f t="shared" si="0"/>
        <v>0</v>
      </c>
      <c r="C36" s="2"/>
      <c r="D36" s="2"/>
      <c r="E36" s="2"/>
      <c r="F36" s="2"/>
      <c r="G36" s="2"/>
      <c r="H36" s="2"/>
    </row>
    <row r="37" spans="1:8" x14ac:dyDescent="0.4">
      <c r="A37" s="20" t="s">
        <v>20</v>
      </c>
      <c r="B37" s="10">
        <f t="shared" si="0"/>
        <v>0</v>
      </c>
      <c r="C37" s="2"/>
      <c r="D37" s="2"/>
      <c r="E37" s="2"/>
      <c r="F37" s="2"/>
      <c r="G37" s="2"/>
      <c r="H37" s="2"/>
    </row>
    <row r="38" spans="1:8" x14ac:dyDescent="0.4">
      <c r="A38" s="20" t="s">
        <v>21</v>
      </c>
      <c r="B38" s="1">
        <f t="shared" si="0"/>
        <v>0</v>
      </c>
      <c r="C38" s="2"/>
      <c r="D38" s="2"/>
      <c r="E38" s="2"/>
      <c r="F38" s="2"/>
      <c r="G38" s="2"/>
      <c r="H38" s="2">
        <f>B19*B18</f>
        <v>0</v>
      </c>
    </row>
    <row r="39" spans="1:8" x14ac:dyDescent="0.4">
      <c r="A39" s="21" t="s">
        <v>22</v>
      </c>
      <c r="B39" s="11">
        <f>-SUM(B30:B38)</f>
        <v>0</v>
      </c>
      <c r="C39" s="2"/>
      <c r="D39" s="2"/>
      <c r="E39" s="2"/>
      <c r="F39" s="2"/>
      <c r="G39" s="2"/>
      <c r="H39" s="2"/>
    </row>
    <row r="41" spans="1:8" x14ac:dyDescent="0.4">
      <c r="A41" s="18" t="s">
        <v>42</v>
      </c>
      <c r="B41" s="19"/>
      <c r="C41" s="24"/>
    </row>
    <row r="42" spans="1:8" x14ac:dyDescent="0.4">
      <c r="A42" s="20" t="s">
        <v>34</v>
      </c>
      <c r="B42" s="7">
        <f>B27+B39</f>
        <v>0</v>
      </c>
    </row>
    <row r="43" spans="1:8" x14ac:dyDescent="0.4">
      <c r="A43" s="20" t="s">
        <v>35</v>
      </c>
      <c r="B43" s="16">
        <f>B27+B39-B21+B38</f>
        <v>0</v>
      </c>
    </row>
    <row r="44" spans="1:8" hidden="1" x14ac:dyDescent="0.4">
      <c r="A44" s="25" t="s">
        <v>23</v>
      </c>
      <c r="B44" s="26"/>
    </row>
    <row r="45" spans="1:8" x14ac:dyDescent="0.4">
      <c r="A45" s="20" t="s">
        <v>24</v>
      </c>
      <c r="B45" s="6"/>
      <c r="C45" s="13" t="s">
        <v>29</v>
      </c>
      <c r="H45" s="9" t="s">
        <v>27</v>
      </c>
    </row>
    <row r="46" spans="1:8" hidden="1" x14ac:dyDescent="0.4">
      <c r="A46" s="20" t="s">
        <v>25</v>
      </c>
      <c r="B46" s="7">
        <f>IF(B42&gt;0,B42*B45,0)</f>
        <v>0</v>
      </c>
    </row>
    <row r="47" spans="1:8" hidden="1" x14ac:dyDescent="0.4">
      <c r="A47" s="20" t="s">
        <v>26</v>
      </c>
      <c r="B47" s="7">
        <f>IF(B42&lt;0,-B42*B45,0)</f>
        <v>0</v>
      </c>
    </row>
    <row r="48" spans="1:8" x14ac:dyDescent="0.4">
      <c r="A48" s="25" t="s">
        <v>36</v>
      </c>
      <c r="B48" s="8">
        <f>B43-B46+B47</f>
        <v>0</v>
      </c>
    </row>
    <row r="49" spans="1:15" x14ac:dyDescent="0.4">
      <c r="A49" s="20" t="s">
        <v>44</v>
      </c>
      <c r="B49" s="6"/>
      <c r="C49" s="13" t="s">
        <v>49</v>
      </c>
      <c r="O49" s="9" t="s">
        <v>27</v>
      </c>
    </row>
    <row r="50" spans="1:15" x14ac:dyDescent="0.4">
      <c r="A50" s="20" t="s">
        <v>43</v>
      </c>
      <c r="B50" s="16">
        <f>B11*B49</f>
        <v>0</v>
      </c>
    </row>
    <row r="51" spans="1:15" x14ac:dyDescent="0.4">
      <c r="A51" s="20" t="s">
        <v>45</v>
      </c>
      <c r="B51" s="16">
        <f>B50+B48</f>
        <v>0</v>
      </c>
    </row>
    <row r="52" spans="1:15" x14ac:dyDescent="0.4">
      <c r="A52" s="27" t="s">
        <v>30</v>
      </c>
      <c r="B52" s="17" t="e">
        <f>-(B11-B15)/B51</f>
        <v>#DIV/0!</v>
      </c>
    </row>
    <row r="54" spans="1:15" x14ac:dyDescent="0.4">
      <c r="A54" s="13" t="s">
        <v>51</v>
      </c>
    </row>
    <row r="56" spans="1:15" ht="16.8" customHeight="1" x14ac:dyDescent="0.4">
      <c r="A56" s="31" t="s">
        <v>50</v>
      </c>
      <c r="B56" s="31"/>
      <c r="C56" s="31"/>
      <c r="D56" s="31"/>
      <c r="E56" s="31"/>
      <c r="F56" s="31"/>
      <c r="G56" s="31"/>
      <c r="H56" s="31"/>
      <c r="I56" s="31"/>
      <c r="J56" s="31"/>
      <c r="K56" s="31"/>
      <c r="L56" s="31"/>
      <c r="M56" s="31"/>
      <c r="N56" s="31"/>
      <c r="O56" s="31"/>
    </row>
    <row r="57" spans="1:15" x14ac:dyDescent="0.4">
      <c r="A57" s="31"/>
      <c r="B57" s="31"/>
      <c r="C57" s="31"/>
      <c r="D57" s="31"/>
      <c r="E57" s="31"/>
      <c r="F57" s="31"/>
      <c r="G57" s="31"/>
      <c r="H57" s="31"/>
      <c r="I57" s="31"/>
      <c r="J57" s="31"/>
      <c r="K57" s="31"/>
      <c r="L57" s="31"/>
      <c r="M57" s="31"/>
      <c r="N57" s="31"/>
      <c r="O57" s="31"/>
    </row>
    <row r="58" spans="1:15" x14ac:dyDescent="0.4">
      <c r="A58" s="31"/>
      <c r="B58" s="31"/>
      <c r="C58" s="31"/>
      <c r="D58" s="31"/>
      <c r="E58" s="31"/>
      <c r="F58" s="31"/>
      <c r="G58" s="31"/>
      <c r="H58" s="31"/>
      <c r="I58" s="31"/>
      <c r="J58" s="31"/>
      <c r="K58" s="31"/>
      <c r="L58" s="31"/>
      <c r="M58" s="31"/>
      <c r="N58" s="31"/>
      <c r="O58" s="31"/>
    </row>
    <row r="59" spans="1:15" x14ac:dyDescent="0.4">
      <c r="A59" s="28"/>
      <c r="B59" s="28"/>
      <c r="C59" s="28"/>
      <c r="D59" s="28"/>
      <c r="E59" s="28"/>
      <c r="F59" s="28"/>
      <c r="G59" s="28"/>
      <c r="H59" s="28"/>
      <c r="I59" s="28"/>
      <c r="J59" s="28"/>
      <c r="K59" s="28"/>
      <c r="L59" s="28"/>
      <c r="M59" s="28"/>
      <c r="N59" s="28"/>
      <c r="O59" s="28"/>
    </row>
    <row r="60" spans="1:15" x14ac:dyDescent="0.4">
      <c r="A60" s="28"/>
      <c r="B60" s="28"/>
      <c r="C60" s="28"/>
      <c r="D60" s="28"/>
      <c r="E60" s="28"/>
      <c r="F60" s="28"/>
      <c r="G60" s="28"/>
      <c r="H60" s="28"/>
      <c r="I60" s="28"/>
      <c r="J60" s="28"/>
      <c r="K60" s="28"/>
      <c r="L60" s="28"/>
      <c r="M60" s="28"/>
      <c r="N60" s="28"/>
      <c r="O60" s="28"/>
    </row>
  </sheetData>
  <sheetProtection algorithmName="SHA-512" hashValue="AHd8/8zoe9Hbhi69ETh5dOZSFsW4qqAdawGXEDqejjsOti5aBdl6/gVyuUL7mkkna/sRYaFjdmLmuBrpjLUvsQ==" saltValue="eGsZKshytmf5opsG/1Kv0g==" spinCount="100000" sheet="1" objects="1" scenarios="1"/>
  <mergeCells count="3">
    <mergeCell ref="A4:G5"/>
    <mergeCell ref="A8:G8"/>
    <mergeCell ref="A56:O58"/>
  </mergeCells>
  <hyperlinks>
    <hyperlink ref="H45" r:id="rId1" xr:uid="{5E618949-F26B-4BE3-8475-90105098B28E}"/>
    <hyperlink ref="O49" r:id="rId2" display="here" xr:uid="{0BEBA190-3B47-4EE7-B2AB-51D29531CA1D}"/>
  </hyperlinks>
  <pageMargins left="0.75" right="0.75" top="1" bottom="1" header="0.5" footer="0.5"/>
  <drawing r:id="rId3"/>
  <legacy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B202284DBAA964BA4BB3370DB1775E2" ma:contentTypeVersion="10" ma:contentTypeDescription="Create a new document." ma:contentTypeScope="" ma:versionID="74c72fbd29f64bfe5475515d9db68231">
  <xsd:schema xmlns:xsd="http://www.w3.org/2001/XMLSchema" xmlns:xs="http://www.w3.org/2001/XMLSchema" xmlns:p="http://schemas.microsoft.com/office/2006/metadata/properties" xmlns:ns2="a01c38e1-0a0c-490b-9069-45971eb15e8d" xmlns:ns3="9d49a290-43a6-4bcc-8413-65bcbce77a35" targetNamespace="http://schemas.microsoft.com/office/2006/metadata/properties" ma:root="true" ma:fieldsID="95566e441f7d447be65ee666dbd39195" ns2:_="" ns3:_="">
    <xsd:import namespace="a01c38e1-0a0c-490b-9069-45971eb15e8d"/>
    <xsd:import namespace="9d49a290-43a6-4bcc-8413-65bcbce77a3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01c38e1-0a0c-490b-9069-45971eb15e8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91cf2d52-cb9f-44fd-865c-39ce58e20663"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d49a290-43a6-4bcc-8413-65bcbce77a35"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de210e28-3899-4eff-af94-5d8cc9b8bc61}" ma:internalName="TaxCatchAll" ma:showField="CatchAllData" ma:web="9d49a290-43a6-4bcc-8413-65bcbce77a3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a01c38e1-0a0c-490b-9069-45971eb15e8d">
      <Terms xmlns="http://schemas.microsoft.com/office/infopath/2007/PartnerControls"/>
    </lcf76f155ced4ddcb4097134ff3c332f>
    <TaxCatchAll xmlns="9d49a290-43a6-4bcc-8413-65bcbce77a35" xsi:nil="true"/>
  </documentManagement>
</p:properties>
</file>

<file path=customXml/itemProps1.xml><?xml version="1.0" encoding="utf-8"?>
<ds:datastoreItem xmlns:ds="http://schemas.openxmlformats.org/officeDocument/2006/customXml" ds:itemID="{528620BE-9FD1-4E42-B559-681A3F52302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01c38e1-0a0c-490b-9069-45971eb15e8d"/>
    <ds:schemaRef ds:uri="9d49a290-43a6-4bcc-8413-65bcbce77a3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048D9B7-AF06-4185-B567-59F140544F06}">
  <ds:schemaRefs>
    <ds:schemaRef ds:uri="http://schemas.microsoft.com/sharepoint/v3/contenttype/forms"/>
  </ds:schemaRefs>
</ds:datastoreItem>
</file>

<file path=customXml/itemProps3.xml><?xml version="1.0" encoding="utf-8"?>
<ds:datastoreItem xmlns:ds="http://schemas.openxmlformats.org/officeDocument/2006/customXml" ds:itemID="{1F849CE5-0F2A-409F-A253-D0F7EA339060}">
  <ds:schemaRefs>
    <ds:schemaRef ds:uri="9d49a290-43a6-4bcc-8413-65bcbce77a35"/>
    <ds:schemaRef ds:uri="http://schemas.openxmlformats.org/package/2006/metadata/core-properties"/>
    <ds:schemaRef ds:uri="http://schemas.microsoft.com/office/2006/documentManagement/types"/>
    <ds:schemaRef ds:uri="http://purl.org/dc/terms/"/>
    <ds:schemaRef ds:uri="http://purl.org/dc/elements/1.1/"/>
    <ds:schemaRef ds:uri="http://purl.org/dc/dcmitype/"/>
    <ds:schemaRef ds:uri="http://schemas.microsoft.com/office/infopath/2007/PartnerControls"/>
    <ds:schemaRef ds:uri="a01c38e1-0a0c-490b-9069-45971eb15e8d"/>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Assessment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openpyxl</dc:creator>
  <cp:keywords/>
  <dc:description/>
  <cp:lastModifiedBy>Spalding Advisory</cp:lastModifiedBy>
  <cp:revision/>
  <dcterms:created xsi:type="dcterms:W3CDTF">2025-06-22T09:36:59Z</dcterms:created>
  <dcterms:modified xsi:type="dcterms:W3CDTF">2025-08-27T03:35:15Z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0x0101000B202284DBAA964BA4BB3370DB1775E2</vt:lpwstr>
  </property>
  <property fmtid="{D5CDD505-2E9C-101B-9397-08002B2CF9AE}" pid="3" name="MediaServiceImageTags">
    <vt:lpwstr/>
  </property>
</Properties>
</file>